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65521" windowWidth="9525" windowHeight="7545" tabRatio="812" activeTab="1"/>
  </bookViews>
  <sheets>
    <sheet name="Тренировка 1" sheetId="1" r:id="rId1"/>
    <sheet name="Тренировка_2" sheetId="2" r:id="rId2"/>
    <sheet name="3 сессия список" sheetId="3" r:id="rId3"/>
  </sheets>
  <definedNames>
    <definedName name="_xlnm.Print_Area" localSheetId="0">'Тренировка 1'!$A$5:$K$30</definedName>
    <definedName name="_xlnm.Print_Area" localSheetId="1">'Тренировка_2'!$A$5:$K$29</definedName>
    <definedName name="_xlnm.Print_Area" localSheetId="1">'Тренировка_2'!$A$1:$K$29</definedName>
  </definedNames>
  <calcPr fullCalcOnLoad="1"/>
</workbook>
</file>

<file path=xl/sharedStrings.xml><?xml version="1.0" encoding="utf-8"?>
<sst xmlns="http://schemas.openxmlformats.org/spreadsheetml/2006/main" count="123" uniqueCount="48">
  <si>
    <t>Место</t>
  </si>
  <si>
    <t>Главный секретарь</t>
  </si>
  <si>
    <t>Фамилия, имя</t>
  </si>
  <si>
    <t>Лучшее время</t>
  </si>
  <si>
    <t>№ заезда</t>
  </si>
  <si>
    <t>Город,
организация</t>
  </si>
  <si>
    <t>А. Каленский</t>
  </si>
  <si>
    <t>Время 
1-го круга</t>
  </si>
  <si>
    <t>Время 
2-го круга</t>
  </si>
  <si>
    <t>Руководитель гонки</t>
  </si>
  <si>
    <t>Тольятти</t>
  </si>
  <si>
    <t>Время 
3-го круга</t>
  </si>
  <si>
    <t>Время 
4-го круга</t>
  </si>
  <si>
    <t>Москва</t>
  </si>
  <si>
    <t>Протокол официальной тренировки 1-я серия</t>
  </si>
  <si>
    <t>Протокол официальной тренировки 2-я серия</t>
  </si>
  <si>
    <t>Казань</t>
  </si>
  <si>
    <t>Курск</t>
  </si>
  <si>
    <t>М. Дудина</t>
  </si>
  <si>
    <t>13  января 2017г.                                                                                                                   Тольятти</t>
  </si>
  <si>
    <t>Омск</t>
  </si>
  <si>
    <t>Ростов-на Дону</t>
  </si>
  <si>
    <t>С-Петербург</t>
  </si>
  <si>
    <t>Самара</t>
  </si>
  <si>
    <t>Кирилл Ладыгин</t>
  </si>
  <si>
    <t>Дмитрий Брагин</t>
  </si>
  <si>
    <t xml:space="preserve">Егор Оруджев </t>
  </si>
  <si>
    <t xml:space="preserve">Михаил Митяев </t>
  </si>
  <si>
    <t>Владимир Мельников</t>
  </si>
  <si>
    <t xml:space="preserve">Владимир Шешенин </t>
  </si>
  <si>
    <t xml:space="preserve">Владислав Устюгов </t>
  </si>
  <si>
    <t xml:space="preserve">Егор Санин </t>
  </si>
  <si>
    <t xml:space="preserve">Евгений Суховенко </t>
  </si>
  <si>
    <t>Алексей Дудукало</t>
  </si>
  <si>
    <t xml:space="preserve">Алексей Басов   </t>
  </si>
  <si>
    <t>Дмитрий Воронов</t>
  </si>
  <si>
    <t xml:space="preserve">Михаил Грачев </t>
  </si>
  <si>
    <t xml:space="preserve">Николай Карамышев </t>
  </si>
  <si>
    <t>Сергей Рябов</t>
  </si>
  <si>
    <t>Тимур Тимерзянов</t>
  </si>
  <si>
    <t xml:space="preserve">Алексей Басов </t>
  </si>
  <si>
    <t>№маш</t>
  </si>
  <si>
    <t>13  января 2017г.                                                                                                           Тольятти</t>
  </si>
  <si>
    <t>3 сессия</t>
  </si>
  <si>
    <t>14.01.2017г.</t>
  </si>
  <si>
    <t>г.Тольятти</t>
  </si>
  <si>
    <t>№ машины</t>
  </si>
  <si>
    <t>Михаил Митяев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</si>
</sst>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:ss.0;@"/>
    <numFmt numFmtId="165" formatCode="mm:ss.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="80" zoomScaleSheetLayoutView="80" zoomScalePageLayoutView="0" workbookViewId="0" topLeftCell="A7">
      <selection activeCell="C17" sqref="C17"/>
    </sheetView>
  </sheetViews>
  <sheetFormatPr defaultColWidth="9.00390625" defaultRowHeight="12.75"/>
  <cols>
    <col min="1" max="1" width="6.375" style="0" customWidth="1"/>
    <col min="2" max="2" width="23.625" style="0" customWidth="1"/>
    <col min="3" max="3" width="19.00390625" style="0" customWidth="1"/>
    <col min="4" max="6" width="11.75390625" style="0" customWidth="1"/>
    <col min="7" max="7" width="11.75390625" style="0" bestFit="1" customWidth="1"/>
    <col min="8" max="9" width="11.75390625" style="0" hidden="1" customWidth="1"/>
    <col min="10" max="10" width="12.00390625" style="0" customWidth="1"/>
    <col min="11" max="11" width="8.75390625" style="0" customWidth="1"/>
    <col min="12" max="12" width="10.25390625" style="0" bestFit="1" customWidth="1"/>
    <col min="13" max="13" width="9.875" style="0" bestFit="1" customWidth="1"/>
  </cols>
  <sheetData>
    <row r="1" spans="1:14" s="21" customFormat="1" ht="15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22"/>
      <c r="M1" s="22"/>
      <c r="N1" s="22"/>
    </row>
    <row r="2" spans="1:14" s="21" customFormat="1" ht="15.75">
      <c r="A2" s="67"/>
      <c r="B2" s="67"/>
      <c r="C2" s="67"/>
      <c r="D2" s="67"/>
      <c r="E2" s="27"/>
      <c r="F2" s="27"/>
      <c r="H2" s="20"/>
      <c r="I2" s="22"/>
      <c r="J2" s="22"/>
      <c r="K2" s="22"/>
      <c r="L2" s="22"/>
      <c r="M2" s="22"/>
      <c r="N2" s="22"/>
    </row>
    <row r="3" spans="1:14" s="21" customFormat="1" ht="56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22"/>
      <c r="M3" s="22"/>
      <c r="N3" s="22"/>
    </row>
    <row r="4" spans="1:14" s="21" customFormat="1" ht="15.75">
      <c r="A4" s="67"/>
      <c r="B4" s="67"/>
      <c r="C4" s="67"/>
      <c r="D4" s="67"/>
      <c r="E4" s="27"/>
      <c r="F4" s="27"/>
      <c r="H4" s="20"/>
      <c r="I4" s="22"/>
      <c r="J4" s="22"/>
      <c r="K4" s="22"/>
      <c r="L4" s="22"/>
      <c r="M4" s="22"/>
      <c r="N4" s="22"/>
    </row>
    <row r="5" spans="1:14" s="21" customFormat="1" ht="15.75">
      <c r="A5" s="67" t="s">
        <v>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22"/>
      <c r="M5" s="22"/>
      <c r="N5" s="22"/>
    </row>
    <row r="6" spans="1:7" ht="12.75">
      <c r="A6" s="68"/>
      <c r="B6" s="68"/>
      <c r="C6" s="68"/>
      <c r="D6" s="68"/>
      <c r="E6" s="68"/>
      <c r="F6" s="68"/>
      <c r="G6" s="68"/>
    </row>
    <row r="7" spans="1:11" s="21" customFormat="1" ht="18.75">
      <c r="A7" s="69" t="s">
        <v>14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9" spans="1:13" s="39" customFormat="1" ht="39.75" customHeight="1">
      <c r="A9" s="31" t="s">
        <v>41</v>
      </c>
      <c r="B9" s="31" t="s">
        <v>2</v>
      </c>
      <c r="C9" s="32" t="s">
        <v>5</v>
      </c>
      <c r="D9" s="32" t="s">
        <v>7</v>
      </c>
      <c r="E9" s="32" t="s">
        <v>8</v>
      </c>
      <c r="F9" s="32" t="s">
        <v>11</v>
      </c>
      <c r="G9" s="32" t="s">
        <v>12</v>
      </c>
      <c r="H9" s="32" t="s">
        <v>11</v>
      </c>
      <c r="I9" s="32" t="s">
        <v>12</v>
      </c>
      <c r="J9" s="32" t="s">
        <v>3</v>
      </c>
      <c r="K9" s="31" t="s">
        <v>0</v>
      </c>
      <c r="M9" s="40">
        <v>2980</v>
      </c>
    </row>
    <row r="10" spans="1:16" s="40" customFormat="1" ht="23.25" customHeight="1">
      <c r="A10" s="56">
        <v>3</v>
      </c>
      <c r="B10" s="63" t="s">
        <v>27</v>
      </c>
      <c r="C10" s="64" t="s">
        <v>10</v>
      </c>
      <c r="D10" s="65">
        <v>0.0010615625</v>
      </c>
      <c r="E10" s="65">
        <v>0.0010219444444444445</v>
      </c>
      <c r="F10" s="65">
        <v>0.0010018402777777777</v>
      </c>
      <c r="G10" s="65">
        <v>0.0010083217592592594</v>
      </c>
      <c r="H10" s="65"/>
      <c r="I10" s="65"/>
      <c r="J10" s="65">
        <f aca="true" t="shared" si="0" ref="J10:J25">MIN(D10:I10)</f>
        <v>0.0010018402777777777</v>
      </c>
      <c r="K10" s="56">
        <v>1</v>
      </c>
      <c r="L10" s="41">
        <f aca="true" t="shared" si="1" ref="L10:L25">(MINUTE(J10)*60+SECOND(J10))/60</f>
        <v>1.45</v>
      </c>
      <c r="M10" s="42">
        <f aca="true" t="shared" si="2" ref="M10:M25">$M$9/L10/1000*60</f>
        <v>123.31034482758622</v>
      </c>
      <c r="N10" s="30"/>
      <c r="O10" s="30"/>
      <c r="P10" s="30"/>
    </row>
    <row r="11" spans="1:13" s="30" customFormat="1" ht="23.25" customHeight="1">
      <c r="A11" s="56">
        <v>1</v>
      </c>
      <c r="B11" s="63" t="s">
        <v>24</v>
      </c>
      <c r="C11" s="64" t="s">
        <v>10</v>
      </c>
      <c r="D11" s="65">
        <v>0.0011035185185185184</v>
      </c>
      <c r="E11" s="65">
        <v>0.0010228703703703704</v>
      </c>
      <c r="F11" s="65">
        <v>0.0010435300925925926</v>
      </c>
      <c r="G11" s="65">
        <v>0.0010272337962962963</v>
      </c>
      <c r="H11" s="65"/>
      <c r="I11" s="65"/>
      <c r="J11" s="65">
        <f t="shared" si="0"/>
        <v>0.0010228703703703704</v>
      </c>
      <c r="K11" s="56">
        <v>2</v>
      </c>
      <c r="L11" s="41">
        <f t="shared" si="1"/>
        <v>1.4666666666666666</v>
      </c>
      <c r="M11" s="42">
        <f t="shared" si="2"/>
        <v>121.90909090909093</v>
      </c>
    </row>
    <row r="12" spans="1:16" s="30" customFormat="1" ht="23.25" customHeight="1">
      <c r="A12" s="56">
        <v>4</v>
      </c>
      <c r="B12" s="63" t="s">
        <v>29</v>
      </c>
      <c r="C12" s="64" t="s">
        <v>10</v>
      </c>
      <c r="D12" s="65">
        <v>0.0012730324074074074</v>
      </c>
      <c r="E12" s="65">
        <v>0.0010640046296296296</v>
      </c>
      <c r="F12" s="65">
        <v>0.001082488425925926</v>
      </c>
      <c r="G12" s="65">
        <v>0.001047824074074074</v>
      </c>
      <c r="H12" s="65"/>
      <c r="I12" s="65"/>
      <c r="J12" s="65">
        <f t="shared" si="0"/>
        <v>0.001047824074074074</v>
      </c>
      <c r="K12" s="56">
        <v>3</v>
      </c>
      <c r="L12" s="41">
        <f t="shared" si="1"/>
        <v>1.5166666666666666</v>
      </c>
      <c r="M12" s="42">
        <f t="shared" si="2"/>
        <v>117.8901098901099</v>
      </c>
      <c r="N12" s="43"/>
      <c r="O12" s="43"/>
      <c r="P12" s="44"/>
    </row>
    <row r="13" spans="1:16" s="30" customFormat="1" ht="23.25" customHeight="1">
      <c r="A13" s="56">
        <v>2</v>
      </c>
      <c r="B13" s="63" t="s">
        <v>25</v>
      </c>
      <c r="C13" s="64" t="s">
        <v>10</v>
      </c>
      <c r="D13" s="65">
        <v>0.0011470717592592594</v>
      </c>
      <c r="E13" s="65">
        <v>0.0010965625</v>
      </c>
      <c r="F13" s="65">
        <v>0.0010586805555555555</v>
      </c>
      <c r="G13" s="65">
        <v>0.0010800578703703703</v>
      </c>
      <c r="H13" s="65"/>
      <c r="I13" s="65"/>
      <c r="J13" s="65">
        <f t="shared" si="0"/>
        <v>0.0010586805555555555</v>
      </c>
      <c r="K13" s="56">
        <v>4</v>
      </c>
      <c r="L13" s="41">
        <f t="shared" si="1"/>
        <v>1.5166666666666666</v>
      </c>
      <c r="M13" s="42">
        <f t="shared" si="2"/>
        <v>117.8901098901099</v>
      </c>
      <c r="N13" s="43"/>
      <c r="O13" s="43"/>
      <c r="P13" s="44"/>
    </row>
    <row r="14" spans="1:13" s="30" customFormat="1" ht="23.25" customHeight="1">
      <c r="A14" s="56">
        <v>5</v>
      </c>
      <c r="B14" s="63" t="s">
        <v>32</v>
      </c>
      <c r="C14" s="64" t="s">
        <v>21</v>
      </c>
      <c r="D14" s="65">
        <v>0.001265960648148148</v>
      </c>
      <c r="E14" s="65">
        <v>0.001061539351851852</v>
      </c>
      <c r="F14" s="65">
        <v>0.0010805555555555555</v>
      </c>
      <c r="G14" s="65">
        <v>0.001065613425925926</v>
      </c>
      <c r="H14" s="65"/>
      <c r="I14" s="65"/>
      <c r="J14" s="65">
        <f t="shared" si="0"/>
        <v>0.001061539351851852</v>
      </c>
      <c r="K14" s="56">
        <v>5</v>
      </c>
      <c r="L14" s="41">
        <f t="shared" si="1"/>
        <v>1.5333333333333334</v>
      </c>
      <c r="M14" s="42">
        <f t="shared" si="2"/>
        <v>116.6086956521739</v>
      </c>
    </row>
    <row r="15" spans="1:16" s="30" customFormat="1" ht="23.25" customHeight="1">
      <c r="A15" s="56">
        <v>6</v>
      </c>
      <c r="B15" s="63" t="s">
        <v>33</v>
      </c>
      <c r="C15" s="64" t="s">
        <v>13</v>
      </c>
      <c r="D15" s="65">
        <v>0.0012442129629629628</v>
      </c>
      <c r="E15" s="65">
        <v>0.0010992824074074073</v>
      </c>
      <c r="F15" s="65">
        <v>0.0010674189814814815</v>
      </c>
      <c r="G15" s="65">
        <v>0.0010811458333333335</v>
      </c>
      <c r="H15" s="65"/>
      <c r="I15" s="65"/>
      <c r="J15" s="65">
        <f t="shared" si="0"/>
        <v>0.0010674189814814815</v>
      </c>
      <c r="K15" s="56">
        <v>6</v>
      </c>
      <c r="L15" s="41">
        <f t="shared" si="1"/>
        <v>1.5333333333333334</v>
      </c>
      <c r="M15" s="42">
        <f t="shared" si="2"/>
        <v>116.6086956521739</v>
      </c>
      <c r="N15" s="45"/>
      <c r="O15" s="43"/>
      <c r="P15" s="44"/>
    </row>
    <row r="16" spans="1:13" s="30" customFormat="1" ht="23.25" customHeight="1">
      <c r="A16" s="56">
        <v>3</v>
      </c>
      <c r="B16" s="63" t="s">
        <v>30</v>
      </c>
      <c r="C16" s="56" t="s">
        <v>10</v>
      </c>
      <c r="D16" s="65">
        <v>0.0013580555555555557</v>
      </c>
      <c r="E16" s="65">
        <v>0.0011200462962962963</v>
      </c>
      <c r="F16" s="65">
        <v>0.0011114467592592593</v>
      </c>
      <c r="G16" s="65">
        <v>0.0010833333333333335</v>
      </c>
      <c r="H16" s="65"/>
      <c r="I16" s="65"/>
      <c r="J16" s="65">
        <f t="shared" si="0"/>
        <v>0.0010833333333333335</v>
      </c>
      <c r="K16" s="56">
        <v>7</v>
      </c>
      <c r="L16" s="41">
        <f t="shared" si="1"/>
        <v>1.5666666666666667</v>
      </c>
      <c r="M16" s="42">
        <f t="shared" si="2"/>
        <v>114.12765957446808</v>
      </c>
    </row>
    <row r="17" spans="1:13" s="30" customFormat="1" ht="23.25" customHeight="1">
      <c r="A17" s="56">
        <v>5</v>
      </c>
      <c r="B17" s="63" t="s">
        <v>31</v>
      </c>
      <c r="C17" s="64" t="s">
        <v>23</v>
      </c>
      <c r="D17" s="65">
        <v>0.001413738425925926</v>
      </c>
      <c r="E17" s="65">
        <v>0.0010902314814814813</v>
      </c>
      <c r="F17" s="65">
        <v>0.001091712962962963</v>
      </c>
      <c r="G17" s="66">
        <v>0.001083576388888889</v>
      </c>
      <c r="H17" s="66"/>
      <c r="I17" s="66"/>
      <c r="J17" s="65">
        <f t="shared" si="0"/>
        <v>0.001083576388888889</v>
      </c>
      <c r="K17" s="56">
        <v>8</v>
      </c>
      <c r="L17" s="41">
        <f t="shared" si="1"/>
        <v>1.5666666666666667</v>
      </c>
      <c r="M17" s="42">
        <f t="shared" si="2"/>
        <v>114.12765957446808</v>
      </c>
    </row>
    <row r="18" spans="1:16" s="30" customFormat="1" ht="23.25" customHeight="1">
      <c r="A18" s="56">
        <v>1</v>
      </c>
      <c r="B18" s="63" t="s">
        <v>34</v>
      </c>
      <c r="C18" s="64" t="s">
        <v>13</v>
      </c>
      <c r="D18" s="65">
        <v>0.0012100578703703705</v>
      </c>
      <c r="E18" s="65">
        <v>0.0011061689814814816</v>
      </c>
      <c r="F18" s="65">
        <v>0.0011219907407407407</v>
      </c>
      <c r="G18" s="65">
        <v>0.001094085648148148</v>
      </c>
      <c r="H18" s="65"/>
      <c r="I18" s="65"/>
      <c r="J18" s="65">
        <f t="shared" si="0"/>
        <v>0.001094085648148148</v>
      </c>
      <c r="K18" s="56">
        <v>9</v>
      </c>
      <c r="L18" s="41">
        <f t="shared" si="1"/>
        <v>1.5833333333333333</v>
      </c>
      <c r="M18" s="42">
        <f t="shared" si="2"/>
        <v>112.92631578947368</v>
      </c>
      <c r="N18" s="43"/>
      <c r="O18" s="43"/>
      <c r="P18" s="44"/>
    </row>
    <row r="19" spans="1:16" s="30" customFormat="1" ht="23.25" customHeight="1">
      <c r="A19" s="56">
        <v>2</v>
      </c>
      <c r="B19" s="63" t="s">
        <v>28</v>
      </c>
      <c r="C19" s="64" t="s">
        <v>13</v>
      </c>
      <c r="D19" s="65">
        <v>0.001304351851851852</v>
      </c>
      <c r="E19" s="65">
        <v>0.0011176041666666667</v>
      </c>
      <c r="F19" s="65">
        <v>0.0011281365740740742</v>
      </c>
      <c r="G19" s="65">
        <v>0.0011008101851851851</v>
      </c>
      <c r="H19" s="65"/>
      <c r="I19" s="65"/>
      <c r="J19" s="65">
        <f t="shared" si="0"/>
        <v>0.0011008101851851851</v>
      </c>
      <c r="K19" s="56">
        <v>10</v>
      </c>
      <c r="L19" s="41">
        <f t="shared" si="1"/>
        <v>1.5833333333333333</v>
      </c>
      <c r="M19" s="42">
        <f t="shared" si="2"/>
        <v>112.92631578947368</v>
      </c>
      <c r="N19" s="43"/>
      <c r="O19" s="43"/>
      <c r="P19" s="44"/>
    </row>
    <row r="20" spans="1:16" s="30" customFormat="1" ht="23.25" customHeight="1">
      <c r="A20" s="56">
        <v>1</v>
      </c>
      <c r="B20" s="63" t="s">
        <v>36</v>
      </c>
      <c r="C20" s="64" t="s">
        <v>20</v>
      </c>
      <c r="D20" s="65">
        <v>0.0012446412037037038</v>
      </c>
      <c r="E20" s="65">
        <v>0.0011447685185185187</v>
      </c>
      <c r="F20" s="65">
        <v>0.0011309375000000002</v>
      </c>
      <c r="G20" s="65">
        <v>0.0011049652777777778</v>
      </c>
      <c r="H20" s="65"/>
      <c r="I20" s="65"/>
      <c r="J20" s="65">
        <f t="shared" si="0"/>
        <v>0.0011049652777777778</v>
      </c>
      <c r="K20" s="56">
        <v>11</v>
      </c>
      <c r="L20" s="41">
        <f t="shared" si="1"/>
        <v>1.5833333333333333</v>
      </c>
      <c r="M20" s="42">
        <f t="shared" si="2"/>
        <v>112.92631578947368</v>
      </c>
      <c r="N20" s="43"/>
      <c r="O20" s="43"/>
      <c r="P20" s="46"/>
    </row>
    <row r="21" spans="1:13" s="30" customFormat="1" ht="23.25" customHeight="1">
      <c r="A21" s="56">
        <v>4</v>
      </c>
      <c r="B21" s="63" t="s">
        <v>39</v>
      </c>
      <c r="C21" s="64" t="s">
        <v>16</v>
      </c>
      <c r="D21" s="65">
        <v>0.0012466550925925926</v>
      </c>
      <c r="E21" s="65">
        <v>0.0011544328703703703</v>
      </c>
      <c r="F21" s="65">
        <v>0.001105601851851852</v>
      </c>
      <c r="G21" s="65">
        <v>0.0011296874999999998</v>
      </c>
      <c r="H21" s="65"/>
      <c r="I21" s="65"/>
      <c r="J21" s="65">
        <f t="shared" si="0"/>
        <v>0.001105601851851852</v>
      </c>
      <c r="K21" s="56">
        <v>12</v>
      </c>
      <c r="L21" s="41">
        <f t="shared" si="1"/>
        <v>1.6</v>
      </c>
      <c r="M21" s="42">
        <f t="shared" si="2"/>
        <v>111.75</v>
      </c>
    </row>
    <row r="22" spans="1:13" s="30" customFormat="1" ht="23.25" customHeight="1">
      <c r="A22" s="56">
        <v>3</v>
      </c>
      <c r="B22" s="63" t="s">
        <v>38</v>
      </c>
      <c r="C22" s="56" t="s">
        <v>23</v>
      </c>
      <c r="D22" s="65">
        <v>0.0014067824074074076</v>
      </c>
      <c r="E22" s="65">
        <v>0.001116574074074074</v>
      </c>
      <c r="F22" s="65">
        <v>0.0011247337962962962</v>
      </c>
      <c r="G22" s="65">
        <v>0.0011092592592592593</v>
      </c>
      <c r="H22" s="65"/>
      <c r="I22" s="65"/>
      <c r="J22" s="65">
        <f t="shared" si="0"/>
        <v>0.0011092592592592593</v>
      </c>
      <c r="K22" s="56">
        <v>13</v>
      </c>
      <c r="L22" s="41">
        <f t="shared" si="1"/>
        <v>1.6</v>
      </c>
      <c r="M22" s="42">
        <f t="shared" si="2"/>
        <v>111.75</v>
      </c>
    </row>
    <row r="23" spans="1:16" s="30" customFormat="1" ht="23.25" customHeight="1">
      <c r="A23" s="56">
        <v>4</v>
      </c>
      <c r="B23" s="63" t="s">
        <v>35</v>
      </c>
      <c r="C23" s="64" t="s">
        <v>22</v>
      </c>
      <c r="D23" s="65">
        <v>0.0013887152777777778</v>
      </c>
      <c r="E23" s="65">
        <v>0.0011365046296296297</v>
      </c>
      <c r="F23" s="65">
        <v>0.0011186921296296296</v>
      </c>
      <c r="G23" s="65">
        <v>0.0011392824074074072</v>
      </c>
      <c r="H23" s="65"/>
      <c r="I23" s="65"/>
      <c r="J23" s="65">
        <f t="shared" si="0"/>
        <v>0.0011186921296296296</v>
      </c>
      <c r="K23" s="56">
        <v>14</v>
      </c>
      <c r="L23" s="41">
        <f t="shared" si="1"/>
        <v>1.6166666666666667</v>
      </c>
      <c r="M23" s="42">
        <f t="shared" si="2"/>
        <v>110.59793814432989</v>
      </c>
      <c r="N23" s="43"/>
      <c r="O23" s="43"/>
      <c r="P23" s="44"/>
    </row>
    <row r="24" spans="1:13" s="30" customFormat="1" ht="23.25" customHeight="1">
      <c r="A24" s="56">
        <v>2</v>
      </c>
      <c r="B24" s="63" t="s">
        <v>37</v>
      </c>
      <c r="C24" s="64" t="s">
        <v>17</v>
      </c>
      <c r="D24" s="65">
        <v>0.001264375</v>
      </c>
      <c r="E24" s="65">
        <v>0.0012115625</v>
      </c>
      <c r="F24" s="65">
        <v>0.0011445254629629629</v>
      </c>
      <c r="G24" s="65">
        <v>0.0011451041666666667</v>
      </c>
      <c r="H24" s="65"/>
      <c r="I24" s="65"/>
      <c r="J24" s="65">
        <f t="shared" si="0"/>
        <v>0.0011445254629629629</v>
      </c>
      <c r="K24" s="56">
        <v>15</v>
      </c>
      <c r="L24" s="41">
        <f t="shared" si="1"/>
        <v>1.65</v>
      </c>
      <c r="M24" s="42">
        <f t="shared" si="2"/>
        <v>108.36363636363637</v>
      </c>
    </row>
    <row r="25" spans="1:13" s="30" customFormat="1" ht="23.25" customHeight="1">
      <c r="A25" s="56">
        <v>6</v>
      </c>
      <c r="B25" s="63" t="s">
        <v>26</v>
      </c>
      <c r="C25" s="64" t="s">
        <v>13</v>
      </c>
      <c r="D25" s="65">
        <v>0.0014473726851851852</v>
      </c>
      <c r="E25" s="65">
        <v>0.0012210185185185186</v>
      </c>
      <c r="F25" s="65">
        <v>0.0011854282407407406</v>
      </c>
      <c r="G25" s="65">
        <v>0.0011953935185185184</v>
      </c>
      <c r="H25" s="65"/>
      <c r="I25" s="65"/>
      <c r="J25" s="65">
        <f t="shared" si="0"/>
        <v>0.0011854282407407406</v>
      </c>
      <c r="K25" s="56">
        <v>16</v>
      </c>
      <c r="L25" s="41">
        <f t="shared" si="1"/>
        <v>1.7</v>
      </c>
      <c r="M25" s="42">
        <f t="shared" si="2"/>
        <v>105.17647058823529</v>
      </c>
    </row>
    <row r="26" spans="1:13" ht="23.25" customHeight="1">
      <c r="A26" s="23"/>
      <c r="B26" s="24"/>
      <c r="C26" s="25"/>
      <c r="D26" s="25"/>
      <c r="E26" s="25"/>
      <c r="F26" s="25"/>
      <c r="G26" s="26"/>
      <c r="H26" s="26"/>
      <c r="I26" s="26"/>
      <c r="J26" s="26"/>
      <c r="K26" s="14"/>
      <c r="L26" s="11"/>
      <c r="M26" s="12"/>
    </row>
    <row r="27" spans="2:11" ht="15.75">
      <c r="B27" s="33" t="s">
        <v>9</v>
      </c>
      <c r="C27" s="5"/>
      <c r="D27" s="5"/>
      <c r="E27" s="5"/>
      <c r="F27" s="5"/>
      <c r="G27" s="6"/>
      <c r="H27" s="6"/>
      <c r="I27" s="6"/>
      <c r="J27" s="33" t="s">
        <v>6</v>
      </c>
      <c r="K27" s="6"/>
    </row>
    <row r="28" spans="2:11" ht="15.75">
      <c r="B28" s="34"/>
      <c r="C28" s="6"/>
      <c r="D28" s="6"/>
      <c r="E28" s="6"/>
      <c r="F28" s="6"/>
      <c r="G28" s="6"/>
      <c r="H28" s="6"/>
      <c r="I28" s="6"/>
      <c r="J28" s="34"/>
      <c r="K28" s="6"/>
    </row>
    <row r="29" spans="2:11" ht="15.75">
      <c r="B29" s="34" t="s">
        <v>1</v>
      </c>
      <c r="C29" s="6"/>
      <c r="D29" s="6"/>
      <c r="E29" s="6"/>
      <c r="F29" s="6"/>
      <c r="G29" s="6"/>
      <c r="H29" s="6"/>
      <c r="I29" s="6"/>
      <c r="J29" s="34" t="s">
        <v>18</v>
      </c>
      <c r="K29" s="6"/>
    </row>
    <row r="30" spans="2:11" ht="15"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sheetProtection/>
  <mergeCells count="7">
    <mergeCell ref="A7:K7"/>
    <mergeCell ref="A6:G6"/>
    <mergeCell ref="A1:K1"/>
    <mergeCell ref="A3:K3"/>
    <mergeCell ref="A5:K5"/>
    <mergeCell ref="A2:D2"/>
    <mergeCell ref="A4:D4"/>
  </mergeCells>
  <printOptions horizontalCentered="1"/>
  <pageMargins left="0.31496062992125984" right="0.15748031496062992" top="2.362204724409449" bottom="0.2362204724409449" header="0.15748031496062992" footer="0.1574803149606299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="60" zoomScaleNormal="70" zoomScalePageLayoutView="0" workbookViewId="0" topLeftCell="A7">
      <selection activeCell="F17" sqref="F1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19.00390625" style="0" customWidth="1"/>
    <col min="4" max="7" width="14.75390625" style="0" customWidth="1"/>
    <col min="8" max="9" width="13.375" style="0" hidden="1" customWidth="1"/>
    <col min="10" max="10" width="12.00390625" style="0" customWidth="1"/>
    <col min="11" max="11" width="16.875" style="0" customWidth="1"/>
    <col min="12" max="12" width="10.125" style="0" customWidth="1"/>
    <col min="13" max="13" width="9.625" style="0" bestFit="1" customWidth="1"/>
  </cols>
  <sheetData>
    <row r="1" spans="1:15" s="21" customFormat="1" ht="15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2"/>
      <c r="N1" s="22"/>
      <c r="O1" s="22"/>
    </row>
    <row r="2" spans="1:15" s="21" customFormat="1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2"/>
      <c r="N2" s="22"/>
      <c r="O2" s="22"/>
    </row>
    <row r="3" spans="1:15" s="21" customFormat="1" ht="15.75">
      <c r="A3" s="28"/>
      <c r="B3" s="28"/>
      <c r="C3" s="28"/>
      <c r="D3" s="28"/>
      <c r="E3" s="28"/>
      <c r="F3" s="28"/>
      <c r="G3" s="28"/>
      <c r="I3" s="20"/>
      <c r="J3" s="22"/>
      <c r="K3" s="22"/>
      <c r="L3" s="22"/>
      <c r="M3" s="22"/>
      <c r="N3" s="22"/>
      <c r="O3" s="22"/>
    </row>
    <row r="4" spans="1:15" s="21" customFormat="1" ht="56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2"/>
      <c r="N4" s="22"/>
      <c r="O4" s="22"/>
    </row>
    <row r="5" spans="1:15" s="21" customFormat="1" ht="15.75">
      <c r="A5" s="67" t="s">
        <v>42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28"/>
      <c r="M5" s="22"/>
      <c r="N5" s="22"/>
      <c r="O5" s="22"/>
    </row>
    <row r="6" spans="1:7" ht="12.75">
      <c r="A6" s="68"/>
      <c r="B6" s="68"/>
      <c r="C6" s="68"/>
      <c r="D6" s="68"/>
      <c r="E6" s="68"/>
      <c r="F6" s="68"/>
      <c r="G6" s="68"/>
    </row>
    <row r="7" spans="1:11" s="21" customFormat="1" ht="18.75">
      <c r="A7" s="69" t="s">
        <v>15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9" spans="1:13" s="7" customFormat="1" ht="39.75" customHeight="1">
      <c r="A9" s="3" t="s">
        <v>41</v>
      </c>
      <c r="B9" s="3" t="s">
        <v>2</v>
      </c>
      <c r="C9" s="4" t="s">
        <v>5</v>
      </c>
      <c r="D9" s="4" t="s">
        <v>7</v>
      </c>
      <c r="E9" s="4" t="s">
        <v>8</v>
      </c>
      <c r="F9" s="4" t="s">
        <v>11</v>
      </c>
      <c r="G9" s="4" t="s">
        <v>12</v>
      </c>
      <c r="H9" s="4" t="s">
        <v>11</v>
      </c>
      <c r="I9" s="4" t="s">
        <v>12</v>
      </c>
      <c r="J9" s="4" t="s">
        <v>3</v>
      </c>
      <c r="K9" s="3" t="s">
        <v>0</v>
      </c>
      <c r="M9" s="1">
        <v>2980</v>
      </c>
    </row>
    <row r="10" spans="1:16" s="1" customFormat="1" ht="39" customHeight="1">
      <c r="A10" s="56">
        <v>3</v>
      </c>
      <c r="B10" s="57" t="s">
        <v>25</v>
      </c>
      <c r="C10" s="58" t="s">
        <v>10</v>
      </c>
      <c r="D10" s="59">
        <v>0.0011850694444444445</v>
      </c>
      <c r="E10" s="59">
        <v>0.0010283796296296295</v>
      </c>
      <c r="F10" s="59">
        <v>0.0010344212962962963</v>
      </c>
      <c r="G10" s="59">
        <v>0.001014247685185185</v>
      </c>
      <c r="H10" s="59"/>
      <c r="I10" s="59"/>
      <c r="J10" s="59">
        <f aca="true" t="shared" si="0" ref="J10:J25">MIN(D10:G10)</f>
        <v>0.001014247685185185</v>
      </c>
      <c r="K10" s="60">
        <v>1</v>
      </c>
      <c r="L10" s="11">
        <f>(MINUTE(J10)*60+SECOND(J10))/60</f>
        <v>1.4666666666666666</v>
      </c>
      <c r="M10" s="12">
        <f>$M$9/L10/1000*60</f>
        <v>121.90909090909093</v>
      </c>
      <c r="N10"/>
      <c r="O10"/>
      <c r="P10"/>
    </row>
    <row r="11" spans="1:13" ht="39" customHeight="1">
      <c r="A11" s="56">
        <v>6</v>
      </c>
      <c r="B11" s="57" t="s">
        <v>47</v>
      </c>
      <c r="C11" s="61" t="s">
        <v>17</v>
      </c>
      <c r="D11" s="59">
        <v>0.0012244212962962964</v>
      </c>
      <c r="E11" s="59">
        <v>0.001026388888888889</v>
      </c>
      <c r="F11" s="59">
        <v>0.0011487037037037036</v>
      </c>
      <c r="G11" s="59">
        <v>0.001019386574074074</v>
      </c>
      <c r="H11" s="59"/>
      <c r="I11" s="59"/>
      <c r="J11" s="59">
        <f t="shared" si="0"/>
        <v>0.001019386574074074</v>
      </c>
      <c r="K11" s="60">
        <v>2</v>
      </c>
      <c r="L11" s="11">
        <f>(MINUTE(J11)*60+SECOND(J11))/60</f>
        <v>1.4666666666666666</v>
      </c>
      <c r="M11" s="12">
        <f>$M$9/L11/1000*60</f>
        <v>121.90909090909093</v>
      </c>
    </row>
    <row r="12" spans="1:13" ht="39" customHeight="1">
      <c r="A12" s="56">
        <v>5</v>
      </c>
      <c r="B12" s="57" t="s">
        <v>37</v>
      </c>
      <c r="C12" s="58" t="s">
        <v>10</v>
      </c>
      <c r="D12" s="59">
        <v>0.001188611111111111</v>
      </c>
      <c r="E12" s="59">
        <v>0.0010404398148148148</v>
      </c>
      <c r="F12" s="59">
        <v>0.001060798611111111</v>
      </c>
      <c r="G12" s="59">
        <v>0.0010374768518518517</v>
      </c>
      <c r="H12" s="59"/>
      <c r="I12" s="59"/>
      <c r="J12" s="59">
        <f t="shared" si="0"/>
        <v>0.0010374768518518517</v>
      </c>
      <c r="K12" s="60">
        <v>3</v>
      </c>
      <c r="L12" s="11">
        <f>(MINUTE(J12)*60+SECOND(J12))/60</f>
        <v>1.5</v>
      </c>
      <c r="M12" s="12">
        <f>$M$9/L12/1000*60</f>
        <v>119.2</v>
      </c>
    </row>
    <row r="13" spans="1:13" ht="39" customHeight="1">
      <c r="A13" s="56">
        <v>5</v>
      </c>
      <c r="B13" s="57" t="s">
        <v>33</v>
      </c>
      <c r="C13" s="58" t="s">
        <v>13</v>
      </c>
      <c r="D13" s="59">
        <v>0.0011635185185185184</v>
      </c>
      <c r="E13" s="59">
        <v>0.0010565046296296297</v>
      </c>
      <c r="F13" s="59">
        <v>0.0010676157407407407</v>
      </c>
      <c r="G13" s="59">
        <v>0.0010378935185185185</v>
      </c>
      <c r="H13" s="59"/>
      <c r="I13" s="59"/>
      <c r="J13" s="59">
        <f t="shared" si="0"/>
        <v>0.0010378935185185185</v>
      </c>
      <c r="K13" s="60">
        <v>4</v>
      </c>
      <c r="L13" s="11">
        <f>(MINUTE(J13)*60+SECOND(J13))/60</f>
        <v>1.5</v>
      </c>
      <c r="M13" s="12">
        <f>$M$9/L13/1000*60</f>
        <v>119.2</v>
      </c>
    </row>
    <row r="14" spans="1:13" ht="39" customHeight="1">
      <c r="A14" s="56">
        <v>4</v>
      </c>
      <c r="B14" s="57" t="s">
        <v>24</v>
      </c>
      <c r="C14" s="58" t="s">
        <v>10</v>
      </c>
      <c r="D14" s="59">
        <v>0.001223287037037037</v>
      </c>
      <c r="E14" s="59">
        <v>0.0010646296296296296</v>
      </c>
      <c r="F14" s="59">
        <v>0.0010380787037037036</v>
      </c>
      <c r="G14" s="59">
        <v>0.0010575347222222223</v>
      </c>
      <c r="H14" s="59"/>
      <c r="I14" s="59"/>
      <c r="J14" s="59">
        <f t="shared" si="0"/>
        <v>0.0010380787037037036</v>
      </c>
      <c r="K14" s="60">
        <v>5</v>
      </c>
      <c r="L14" s="11"/>
      <c r="M14" s="12"/>
    </row>
    <row r="15" spans="1:13" ht="39" customHeight="1">
      <c r="A15" s="56">
        <v>1</v>
      </c>
      <c r="B15" s="57" t="s">
        <v>29</v>
      </c>
      <c r="C15" s="58" t="s">
        <v>10</v>
      </c>
      <c r="D15" s="59">
        <v>0.0012134953703703704</v>
      </c>
      <c r="E15" s="59">
        <v>0.0010424305555555556</v>
      </c>
      <c r="F15" s="59">
        <v>0.001053136574074074</v>
      </c>
      <c r="G15" s="59">
        <v>0.0010556597222222224</v>
      </c>
      <c r="H15" s="59"/>
      <c r="I15" s="59"/>
      <c r="J15" s="59">
        <f t="shared" si="0"/>
        <v>0.0010424305555555556</v>
      </c>
      <c r="K15" s="60">
        <v>6</v>
      </c>
      <c r="L15" s="11">
        <f aca="true" t="shared" si="1" ref="L15:L25">(MINUTE(J15)*60+SECOND(J15))/60</f>
        <v>1.5</v>
      </c>
      <c r="M15" s="12">
        <f aca="true" t="shared" si="2" ref="M15:M25">$M$9/L15/1000*60</f>
        <v>119.2</v>
      </c>
    </row>
    <row r="16" spans="1:13" ht="39" customHeight="1">
      <c r="A16" s="56">
        <v>3</v>
      </c>
      <c r="B16" s="57" t="s">
        <v>36</v>
      </c>
      <c r="C16" s="58" t="s">
        <v>20</v>
      </c>
      <c r="D16" s="59">
        <v>0.0014043402777777778</v>
      </c>
      <c r="E16" s="59">
        <v>0.0010542476851851852</v>
      </c>
      <c r="F16" s="59">
        <v>0.0010670833333333333</v>
      </c>
      <c r="G16" s="59">
        <v>0.0010722916666666667</v>
      </c>
      <c r="H16" s="62"/>
      <c r="I16" s="62"/>
      <c r="J16" s="59">
        <f t="shared" si="0"/>
        <v>0.0010542476851851852</v>
      </c>
      <c r="K16" s="60">
        <v>7</v>
      </c>
      <c r="L16" s="11">
        <f t="shared" si="1"/>
        <v>1.5166666666666666</v>
      </c>
      <c r="M16" s="12">
        <f t="shared" si="2"/>
        <v>117.8901098901099</v>
      </c>
    </row>
    <row r="17" spans="1:16" ht="39" customHeight="1">
      <c r="A17" s="56">
        <v>5</v>
      </c>
      <c r="B17" s="57" t="s">
        <v>32</v>
      </c>
      <c r="C17" s="58" t="s">
        <v>21</v>
      </c>
      <c r="D17" s="59">
        <v>0.001256412037037037</v>
      </c>
      <c r="E17" s="59">
        <v>0.001061261574074074</v>
      </c>
      <c r="F17" s="59">
        <v>0.0010749884259259259</v>
      </c>
      <c r="G17" s="59">
        <v>0.0010665972222222223</v>
      </c>
      <c r="H17" s="59"/>
      <c r="I17" s="59"/>
      <c r="J17" s="59">
        <f t="shared" si="0"/>
        <v>0.001061261574074074</v>
      </c>
      <c r="K17" s="60">
        <v>8</v>
      </c>
      <c r="L17" s="11">
        <f t="shared" si="1"/>
        <v>1.5333333333333334</v>
      </c>
      <c r="M17" s="12">
        <f t="shared" si="2"/>
        <v>116.6086956521739</v>
      </c>
      <c r="N17" s="8"/>
      <c r="O17" s="8"/>
      <c r="P17" s="9"/>
    </row>
    <row r="18" spans="1:13" ht="39" customHeight="1">
      <c r="A18" s="56">
        <v>6</v>
      </c>
      <c r="B18" s="57" t="s">
        <v>40</v>
      </c>
      <c r="C18" s="58" t="s">
        <v>13</v>
      </c>
      <c r="D18" s="59">
        <v>0.0011845833333333333</v>
      </c>
      <c r="E18" s="59">
        <v>0.0010843518518518518</v>
      </c>
      <c r="F18" s="59">
        <v>0.0010680092592592592</v>
      </c>
      <c r="G18" s="59">
        <v>0.0010885069444444445</v>
      </c>
      <c r="H18" s="59"/>
      <c r="I18" s="59"/>
      <c r="J18" s="59">
        <f t="shared" si="0"/>
        <v>0.0010680092592592592</v>
      </c>
      <c r="K18" s="60">
        <v>9</v>
      </c>
      <c r="L18" s="11">
        <f t="shared" si="1"/>
        <v>1.5333333333333334</v>
      </c>
      <c r="M18" s="12">
        <f t="shared" si="2"/>
        <v>116.6086956521739</v>
      </c>
    </row>
    <row r="19" spans="1:13" ht="39" customHeight="1">
      <c r="A19" s="56">
        <v>1</v>
      </c>
      <c r="B19" s="57" t="s">
        <v>39</v>
      </c>
      <c r="C19" s="58" t="s">
        <v>16</v>
      </c>
      <c r="D19" s="59">
        <v>0.0012374421296296296</v>
      </c>
      <c r="E19" s="59">
        <v>0.001081539351851852</v>
      </c>
      <c r="F19" s="59">
        <v>0.001069386574074074</v>
      </c>
      <c r="G19" s="59">
        <v>0.001074976851851852</v>
      </c>
      <c r="H19" s="59"/>
      <c r="I19" s="59"/>
      <c r="J19" s="59">
        <f t="shared" si="0"/>
        <v>0.001069386574074074</v>
      </c>
      <c r="K19" s="60">
        <v>10</v>
      </c>
      <c r="L19" s="11">
        <f t="shared" si="1"/>
        <v>1.5333333333333334</v>
      </c>
      <c r="M19" s="12">
        <f t="shared" si="2"/>
        <v>116.6086956521739</v>
      </c>
    </row>
    <row r="20" spans="1:13" ht="39" customHeight="1">
      <c r="A20" s="56">
        <v>6</v>
      </c>
      <c r="B20" s="57" t="s">
        <v>35</v>
      </c>
      <c r="C20" s="58" t="s">
        <v>22</v>
      </c>
      <c r="D20" s="59">
        <v>0.001193611111111111</v>
      </c>
      <c r="E20" s="59">
        <v>0.0010982175925925927</v>
      </c>
      <c r="F20" s="59">
        <v>0.0010797106481481482</v>
      </c>
      <c r="G20" s="59">
        <v>0.0011251157407407405</v>
      </c>
      <c r="H20" s="59"/>
      <c r="I20" s="59"/>
      <c r="J20" s="59">
        <f t="shared" si="0"/>
        <v>0.0010797106481481482</v>
      </c>
      <c r="K20" s="60">
        <v>11</v>
      </c>
      <c r="L20" s="11">
        <f t="shared" si="1"/>
        <v>1.55</v>
      </c>
      <c r="M20" s="12">
        <f t="shared" si="2"/>
        <v>115.35483870967742</v>
      </c>
    </row>
    <row r="21" spans="1:16" ht="39" customHeight="1">
      <c r="A21" s="56">
        <v>4</v>
      </c>
      <c r="B21" s="57" t="s">
        <v>30</v>
      </c>
      <c r="C21" s="58" t="s">
        <v>10</v>
      </c>
      <c r="D21" s="59">
        <v>0.0012077199074074074</v>
      </c>
      <c r="E21" s="59">
        <v>0.0011236574074074074</v>
      </c>
      <c r="F21" s="59">
        <v>0.0010809375</v>
      </c>
      <c r="G21" s="59">
        <v>0.0011006597222222223</v>
      </c>
      <c r="H21" s="59"/>
      <c r="I21" s="59"/>
      <c r="J21" s="59">
        <f t="shared" si="0"/>
        <v>0.0010809375</v>
      </c>
      <c r="K21" s="60">
        <v>12</v>
      </c>
      <c r="L21" s="11">
        <f t="shared" si="1"/>
        <v>1.55</v>
      </c>
      <c r="M21" s="12">
        <f t="shared" si="2"/>
        <v>115.35483870967742</v>
      </c>
      <c r="N21" s="8"/>
      <c r="O21" s="8"/>
      <c r="P21" s="2"/>
    </row>
    <row r="22" spans="1:16" ht="39" customHeight="1">
      <c r="A22" s="56">
        <v>1</v>
      </c>
      <c r="B22" s="57" t="s">
        <v>31</v>
      </c>
      <c r="C22" s="61" t="s">
        <v>23</v>
      </c>
      <c r="D22" s="59">
        <v>0.0011990277777777778</v>
      </c>
      <c r="E22" s="59">
        <v>0.001082037037037037</v>
      </c>
      <c r="F22" s="59">
        <v>0.0010814699074074075</v>
      </c>
      <c r="G22" s="59">
        <v>0.001184212962962963</v>
      </c>
      <c r="H22" s="59"/>
      <c r="I22" s="59"/>
      <c r="J22" s="59">
        <f t="shared" si="0"/>
        <v>0.0010814699074074075</v>
      </c>
      <c r="K22" s="60">
        <v>13</v>
      </c>
      <c r="L22" s="11">
        <f t="shared" si="1"/>
        <v>1.55</v>
      </c>
      <c r="M22" s="12">
        <f t="shared" si="2"/>
        <v>115.35483870967742</v>
      </c>
      <c r="N22" s="8"/>
      <c r="O22" s="8"/>
      <c r="P22" s="2"/>
    </row>
    <row r="23" spans="1:16" ht="39" customHeight="1">
      <c r="A23" s="56">
        <v>2</v>
      </c>
      <c r="B23" s="57" t="s">
        <v>28</v>
      </c>
      <c r="C23" s="58" t="s">
        <v>13</v>
      </c>
      <c r="D23" s="59">
        <v>0.001386099537037037</v>
      </c>
      <c r="E23" s="59">
        <v>0.0011228703703703704</v>
      </c>
      <c r="F23" s="59">
        <v>0.001087361111111111</v>
      </c>
      <c r="G23" s="59">
        <v>0.001097025462962963</v>
      </c>
      <c r="H23" s="59"/>
      <c r="I23" s="59"/>
      <c r="J23" s="59">
        <f t="shared" si="0"/>
        <v>0.001087361111111111</v>
      </c>
      <c r="K23" s="60">
        <v>14</v>
      </c>
      <c r="L23" s="11">
        <f t="shared" si="1"/>
        <v>1.5666666666666667</v>
      </c>
      <c r="M23" s="12">
        <f t="shared" si="2"/>
        <v>114.12765957446808</v>
      </c>
      <c r="N23" s="8"/>
      <c r="O23" s="8"/>
      <c r="P23" s="2"/>
    </row>
    <row r="24" spans="1:16" ht="39" customHeight="1">
      <c r="A24" s="56">
        <v>2</v>
      </c>
      <c r="B24" s="57" t="s">
        <v>38</v>
      </c>
      <c r="C24" s="58" t="s">
        <v>23</v>
      </c>
      <c r="D24" s="59">
        <v>0.0012546527777777777</v>
      </c>
      <c r="E24" s="59">
        <v>0.0011114351851851851</v>
      </c>
      <c r="F24" s="59">
        <v>0.0016159490740740737</v>
      </c>
      <c r="G24" s="59">
        <v>0.0011127662037037037</v>
      </c>
      <c r="H24" s="59"/>
      <c r="I24" s="59"/>
      <c r="J24" s="59">
        <f t="shared" si="0"/>
        <v>0.0011114351851851851</v>
      </c>
      <c r="K24" s="60">
        <v>15</v>
      </c>
      <c r="L24" s="11">
        <f t="shared" si="1"/>
        <v>1.6</v>
      </c>
      <c r="M24" s="12">
        <f t="shared" si="2"/>
        <v>111.75</v>
      </c>
      <c r="N24" s="10"/>
      <c r="O24" s="8"/>
      <c r="P24" s="2"/>
    </row>
    <row r="25" spans="1:16" ht="39" customHeight="1">
      <c r="A25" s="56">
        <v>2</v>
      </c>
      <c r="B25" s="57" t="s">
        <v>26</v>
      </c>
      <c r="C25" s="58" t="s">
        <v>13</v>
      </c>
      <c r="D25" s="59">
        <v>0.0012309606481481481</v>
      </c>
      <c r="E25" s="59">
        <v>0.001249976851851852</v>
      </c>
      <c r="F25" s="59">
        <v>0.00159375</v>
      </c>
      <c r="G25" s="59">
        <v>0.0012188541666666667</v>
      </c>
      <c r="H25" s="59"/>
      <c r="I25" s="59"/>
      <c r="J25" s="59">
        <f t="shared" si="0"/>
        <v>0.0012188541666666667</v>
      </c>
      <c r="K25" s="60">
        <v>16</v>
      </c>
      <c r="L25" s="11">
        <f t="shared" si="1"/>
        <v>1.75</v>
      </c>
      <c r="M25" s="12">
        <f t="shared" si="2"/>
        <v>102.17142857142858</v>
      </c>
      <c r="N25" s="8"/>
      <c r="O25" s="8"/>
      <c r="P25" s="2"/>
    </row>
    <row r="26" spans="1:13" ht="23.25" customHeight="1">
      <c r="A26" s="36"/>
      <c r="B26" s="47"/>
      <c r="C26" s="35"/>
      <c r="D26" s="25"/>
      <c r="E26" s="25"/>
      <c r="F26" s="25"/>
      <c r="G26" s="26"/>
      <c r="H26" s="26"/>
      <c r="I26" s="26"/>
      <c r="J26" s="26"/>
      <c r="K26" s="14"/>
      <c r="L26" s="11"/>
      <c r="M26" s="12"/>
    </row>
    <row r="27" spans="2:11" ht="15.75">
      <c r="B27" s="37" t="s">
        <v>9</v>
      </c>
      <c r="C27" s="5"/>
      <c r="D27" s="5"/>
      <c r="E27" s="5"/>
      <c r="F27" s="5"/>
      <c r="G27" s="6"/>
      <c r="H27" s="6"/>
      <c r="I27" s="6"/>
      <c r="J27" s="33" t="s">
        <v>6</v>
      </c>
      <c r="K27" s="6"/>
    </row>
    <row r="28" spans="2:11" ht="15.75">
      <c r="B28" s="38"/>
      <c r="C28" s="6"/>
      <c r="D28" s="6"/>
      <c r="E28" s="6"/>
      <c r="F28" s="6"/>
      <c r="G28" s="6"/>
      <c r="H28" s="6"/>
      <c r="I28" s="6"/>
      <c r="J28" s="34"/>
      <c r="K28" s="6"/>
    </row>
    <row r="29" spans="2:11" ht="15.75">
      <c r="B29" s="38" t="s">
        <v>1</v>
      </c>
      <c r="C29" s="6"/>
      <c r="D29" s="6"/>
      <c r="E29" s="6"/>
      <c r="F29" s="6"/>
      <c r="G29" s="6"/>
      <c r="H29" s="6"/>
      <c r="I29" s="6"/>
      <c r="J29" s="34" t="s">
        <v>18</v>
      </c>
      <c r="K29" s="6"/>
    </row>
    <row r="30" spans="2:11" ht="15"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sheetProtection/>
  <mergeCells count="3">
    <mergeCell ref="A7:K7"/>
    <mergeCell ref="A5:K5"/>
    <mergeCell ref="A6:G6"/>
  </mergeCells>
  <printOptions/>
  <pageMargins left="0.7086614173228347" right="0.7086614173228347" top="2.362204724409449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32"/>
  <sheetViews>
    <sheetView zoomScalePageLayoutView="0" workbookViewId="0" topLeftCell="A1">
      <selection activeCell="J23" sqref="J23"/>
    </sheetView>
  </sheetViews>
  <sheetFormatPr defaultColWidth="9.00390625" defaultRowHeight="12.75"/>
  <cols>
    <col min="3" max="3" width="18.875" style="0" customWidth="1"/>
    <col min="4" max="4" width="25.625" style="0" customWidth="1"/>
    <col min="5" max="5" width="1.00390625" style="0" hidden="1" customWidth="1"/>
    <col min="6" max="6" width="11.375" style="0" customWidth="1"/>
  </cols>
  <sheetData>
    <row r="8" spans="3:6" ht="13.5" thickBot="1">
      <c r="C8" t="s">
        <v>44</v>
      </c>
      <c r="E8" s="73" t="s">
        <v>45</v>
      </c>
      <c r="F8" s="73"/>
    </row>
    <row r="9" spans="3:6" ht="13.5" thickBot="1">
      <c r="C9" s="55" t="s">
        <v>4</v>
      </c>
      <c r="D9" s="53" t="s">
        <v>43</v>
      </c>
      <c r="E9" s="53"/>
      <c r="F9" s="54" t="s">
        <v>46</v>
      </c>
    </row>
    <row r="10" spans="3:6" ht="12.75">
      <c r="C10" s="72">
        <v>1</v>
      </c>
      <c r="D10" s="48" t="s">
        <v>39</v>
      </c>
      <c r="E10" s="48"/>
      <c r="F10" s="50">
        <v>1</v>
      </c>
    </row>
    <row r="11" spans="3:6" ht="12.75">
      <c r="C11" s="70"/>
      <c r="D11" s="29" t="s">
        <v>38</v>
      </c>
      <c r="E11" s="29"/>
      <c r="F11" s="51">
        <v>2</v>
      </c>
    </row>
    <row r="12" spans="3:6" ht="12.75">
      <c r="C12" s="70">
        <v>2</v>
      </c>
      <c r="D12" s="29" t="s">
        <v>37</v>
      </c>
      <c r="E12" s="29"/>
      <c r="F12" s="51">
        <v>5</v>
      </c>
    </row>
    <row r="13" spans="3:6" ht="12.75">
      <c r="C13" s="70"/>
      <c r="D13" s="29" t="s">
        <v>27</v>
      </c>
      <c r="E13" s="29"/>
      <c r="F13" s="51">
        <v>6</v>
      </c>
    </row>
    <row r="14" spans="3:6" ht="12.75">
      <c r="C14" s="70">
        <v>3</v>
      </c>
      <c r="D14" s="29" t="s">
        <v>36</v>
      </c>
      <c r="E14" s="29"/>
      <c r="F14" s="51">
        <v>3</v>
      </c>
    </row>
    <row r="15" spans="3:6" ht="12.75">
      <c r="C15" s="70"/>
      <c r="D15" s="29" t="s">
        <v>24</v>
      </c>
      <c r="E15" s="29"/>
      <c r="F15" s="51">
        <v>4</v>
      </c>
    </row>
    <row r="16" spans="3:6" ht="12.75">
      <c r="C16" s="70">
        <v>4</v>
      </c>
      <c r="D16" s="29" t="s">
        <v>31</v>
      </c>
      <c r="E16" s="29"/>
      <c r="F16" s="51">
        <v>1</v>
      </c>
    </row>
    <row r="17" spans="3:6" ht="12.75">
      <c r="C17" s="70"/>
      <c r="D17" s="29" t="s">
        <v>26</v>
      </c>
      <c r="E17" s="29"/>
      <c r="F17" s="51">
        <v>2</v>
      </c>
    </row>
    <row r="18" spans="3:6" ht="12.75">
      <c r="C18" s="70">
        <v>5</v>
      </c>
      <c r="D18" s="29" t="s">
        <v>32</v>
      </c>
      <c r="E18" s="29"/>
      <c r="F18" s="51">
        <v>5</v>
      </c>
    </row>
    <row r="19" spans="3:6" ht="12.75">
      <c r="C19" s="70"/>
      <c r="D19" s="29" t="s">
        <v>35</v>
      </c>
      <c r="E19" s="29"/>
      <c r="F19" s="51">
        <v>6</v>
      </c>
    </row>
    <row r="20" spans="3:6" ht="12.75">
      <c r="C20" s="70">
        <v>6</v>
      </c>
      <c r="D20" s="29" t="s">
        <v>25</v>
      </c>
      <c r="E20" s="29"/>
      <c r="F20" s="51">
        <v>3</v>
      </c>
    </row>
    <row r="21" spans="3:6" ht="12.75">
      <c r="C21" s="70"/>
      <c r="D21" s="29" t="s">
        <v>30</v>
      </c>
      <c r="E21" s="29"/>
      <c r="F21" s="51">
        <v>4</v>
      </c>
    </row>
    <row r="22" spans="3:6" ht="12.75">
      <c r="C22" s="70">
        <v>7</v>
      </c>
      <c r="D22" s="29" t="s">
        <v>29</v>
      </c>
      <c r="E22" s="29"/>
      <c r="F22" s="51">
        <v>1</v>
      </c>
    </row>
    <row r="23" spans="3:6" ht="12.75">
      <c r="C23" s="70"/>
      <c r="D23" s="29" t="s">
        <v>28</v>
      </c>
      <c r="E23" s="29"/>
      <c r="F23" s="51">
        <v>2</v>
      </c>
    </row>
    <row r="24" spans="3:6" ht="12.75">
      <c r="C24" s="70">
        <v>8</v>
      </c>
      <c r="D24" s="29" t="s">
        <v>33</v>
      </c>
      <c r="E24" s="29"/>
      <c r="F24" s="51">
        <v>5</v>
      </c>
    </row>
    <row r="25" spans="3:6" ht="13.5" thickBot="1">
      <c r="C25" s="71"/>
      <c r="D25" s="49" t="s">
        <v>40</v>
      </c>
      <c r="E25" s="49"/>
      <c r="F25" s="52">
        <v>6</v>
      </c>
    </row>
    <row r="30" spans="1:8" s="13" customFormat="1" ht="12.75">
      <c r="A30" s="16" t="s">
        <v>9</v>
      </c>
      <c r="B30" s="15"/>
      <c r="C30" s="17"/>
      <c r="D30" s="17"/>
      <c r="E30" s="17"/>
      <c r="F30" s="17"/>
      <c r="G30" s="18" t="s">
        <v>6</v>
      </c>
      <c r="H30" s="19"/>
    </row>
    <row r="31" spans="1:8" s="13" customFormat="1" ht="12.75">
      <c r="A31" s="16"/>
      <c r="B31" s="15"/>
      <c r="C31" s="17"/>
      <c r="D31" s="17"/>
      <c r="E31" s="17"/>
      <c r="F31" s="17"/>
      <c r="G31" s="18"/>
      <c r="H31" s="19"/>
    </row>
    <row r="32" spans="1:8" s="13" customFormat="1" ht="12.75">
      <c r="A32" s="19" t="s">
        <v>1</v>
      </c>
      <c r="B32" s="17"/>
      <c r="C32" s="17"/>
      <c r="D32" s="17"/>
      <c r="E32" s="17"/>
      <c r="F32" s="17"/>
      <c r="G32" s="19" t="s">
        <v>18</v>
      </c>
      <c r="H32" s="19"/>
    </row>
  </sheetData>
  <sheetProtection/>
  <mergeCells count="9">
    <mergeCell ref="E8:F8"/>
    <mergeCell ref="C18:C19"/>
    <mergeCell ref="C20:C21"/>
    <mergeCell ref="C22:C23"/>
    <mergeCell ref="C24:C25"/>
    <mergeCell ref="C10:C11"/>
    <mergeCell ref="C12:C13"/>
    <mergeCell ref="C14:C15"/>
    <mergeCell ref="C16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Макушовы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Макушов</dc:creator>
  <cp:keywords/>
  <dc:description/>
  <cp:lastModifiedBy>Марина</cp:lastModifiedBy>
  <cp:lastPrinted>2017-01-13T09:19:31Z</cp:lastPrinted>
  <dcterms:created xsi:type="dcterms:W3CDTF">2001-01-02T14:56:38Z</dcterms:created>
  <dcterms:modified xsi:type="dcterms:W3CDTF">2017-01-13T12:22:11Z</dcterms:modified>
  <cp:category/>
  <cp:version/>
  <cp:contentType/>
  <cp:contentStatus/>
</cp:coreProperties>
</file>